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7530" activeTab="0"/>
  </bookViews>
  <sheets>
    <sheet name="НМЦК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<sst xmlns="http://schemas.openxmlformats.org/spreadsheetml/2006/main" count="174" uniqueCount="100">
  <si>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</si>
  <si>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</si>
  <si>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</si>
  <si>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</si>
  <si>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</si>
  <si>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</si>
  <si>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</si>
  <si>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</si>
  <si>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</si>
  <si>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</si>
  <si>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</si>
  <si>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</si>
  <si>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</si>
  <si>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МБОУ "СОШ №3"</t>
  </si>
  <si>
    <t>Ф.И.О.  руководителя                          В.В.Погребняк                    Подпись ______________________</t>
  </si>
  <si>
    <t>Бумага ф-А3</t>
  </si>
  <si>
    <t>Папка с файлами</t>
  </si>
  <si>
    <t>Цветной прозрачный пластик, корешок со сменным вкладышем, толщина пластика не менее  0,4 мм, формата А4. не менее  10 файлов.</t>
  </si>
  <si>
    <t>Цветной прозрачный пластик, корешок со сменным вкладышем, толщина пластика не менее  0,4 мм, формата А4.Не менее 30  файлов</t>
  </si>
  <si>
    <t>Скоросшиватель</t>
  </si>
  <si>
    <t xml:space="preserve">Папка-скоросшиватель: Мягкий цветной пластик с прозрачным верхним листом. Размер не менее 230x310 мм, толщина не менее 180 мм. Усиленный пластиковый корешок с прозрачной полосой-окном для размещения информации </t>
  </si>
  <si>
    <t>Скотч двухсторонний</t>
  </si>
  <si>
    <t>Скотч 2-х сторонний на полипропиленовой основе ширина 38мм, длина не менее 25м.</t>
  </si>
  <si>
    <t>Скотч узкий</t>
  </si>
  <si>
    <t>Прозрачный,  клейкая  односторонняя  лента, размер (Ш х Д) не менее 15 мм х 66 м</t>
  </si>
  <si>
    <t>Прозрачный,  клейкая  односторонняя  лента, размер (Ш х Д) не менее 50 мм х 66 м</t>
  </si>
  <si>
    <t>Ручка шариковая</t>
  </si>
  <si>
    <t>Шариковая, в граненом прозрачном  корпусе, с металлическим наконечником, без колпачка, сменным   стержнем не менее 0,5 мм Цвет чернил - синий.</t>
  </si>
  <si>
    <t xml:space="preserve">Тетрадь </t>
  </si>
  <si>
    <t>Количество листов: не менее 48, внутренний блок: клетка, писчая бумага с полями, общая ф А5</t>
  </si>
  <si>
    <t>Тетрадь</t>
  </si>
  <si>
    <t>Общая, формат А4, количество листов: не менее 96, внутренний блок: клетка, писчая бумага с полями, не</t>
  </si>
  <si>
    <t>в клетку, количество листов: не менее 12 , внутренний блок: клетка, писчая бумага с полями</t>
  </si>
  <si>
    <t>в крупную клетку количество листов: не менее 12 , внутренний блок: клетка, писчая бумага с полями</t>
  </si>
  <si>
    <t>Штрих</t>
  </si>
  <si>
    <t>Корпус с резиновым держателем в блистере, Размер не менее 5 мм х 8 мм</t>
  </si>
  <si>
    <t>Набор ручек</t>
  </si>
  <si>
    <t xml:space="preserve">Салфетки </t>
  </si>
  <si>
    <t>Влажные, пропитанные специальной жидкостью с антистатическим эффектом в тубе не менее 100шт. для монитора</t>
  </si>
  <si>
    <t>файлы</t>
  </si>
  <si>
    <t>Прозрачные, формат А-4, изготовлены  из пропиленовой  пленки толщиной не менее 0,040 мм., с боковой  перфорацией в пачке не менее 100 шт.</t>
  </si>
  <si>
    <t>Фломастеры</t>
  </si>
  <si>
    <t>Набор не менее 12 штук в пачке, вентилируемый колпачок, нетоксичные</t>
  </si>
  <si>
    <t>Ластик</t>
  </si>
  <si>
    <t xml:space="preserve">Для удаления графитовых и чернильных надписей. С добавлением натурального каучука, размер не менее 52х19х7 мм </t>
  </si>
  <si>
    <t>Мел</t>
  </si>
  <si>
    <t>Мелки школьные из карбоната кальция, цветные в картонной упаковке не менее 10шт.</t>
  </si>
  <si>
    <t>Мелки</t>
  </si>
  <si>
    <t>Восковые,  цветные, для рисования на бумаге, дереве, стекле. Диаметром не менее 8мм, не менее 12 цветов</t>
  </si>
  <si>
    <t>Клей</t>
  </si>
  <si>
    <t>Ножницы</t>
  </si>
  <si>
    <t>Размер не более 170 мм, эргономическая форма ручек, трехсторонняя заточка лезвий, нержавеющая сталь</t>
  </si>
  <si>
    <t>Школьный журнал</t>
  </si>
  <si>
    <t>Формат А 4, количество листов: не менее 88 , для 1-4 классов, твердая ламинированная обложка</t>
  </si>
  <si>
    <t>Ватман</t>
  </si>
  <si>
    <t>Альбом</t>
  </si>
  <si>
    <t>Формат А4,для рисования,  количество листов: не менее 40, крепление скрепками</t>
  </si>
  <si>
    <t>Бумага</t>
  </si>
  <si>
    <t>Бархатная, Формат А 4, цветная, односторонняя, с мелковорсистой поверхностью количество листов в пачке: не менее 5 шт.</t>
  </si>
  <si>
    <t xml:space="preserve">Бумага </t>
  </si>
  <si>
    <t>Формат А 4, цветная, односторонняя, количество листов в пачке: не менее 10шт.</t>
  </si>
  <si>
    <t>Карандаш простой</t>
  </si>
  <si>
    <t>Простой, черно графитовый в шестигранном корпусе, твердо-мягкий, с ластиком, заточенный</t>
  </si>
  <si>
    <t>Карандаши</t>
  </si>
  <si>
    <t>Картон</t>
  </si>
  <si>
    <t>Гофрированный, Формат А 4 (210*297мм), цветной, с характерной ребристой поверхностью плотность не менее  235г/м2, не менее 4 листов в пачке.</t>
  </si>
  <si>
    <t>шт</t>
  </si>
  <si>
    <t>уп</t>
  </si>
  <si>
    <t>5*</t>
  </si>
  <si>
    <t>6*</t>
  </si>
  <si>
    <t>7*</t>
  </si>
  <si>
    <t>Картонная упаковка с европодвесом, заточенные, деревянный шестигранный корпус 6 цвета цветные</t>
  </si>
  <si>
    <t>Картонная упаковка с европодвесом, заточенные, деревянный шестигранный корпус 12 цвета цветные</t>
  </si>
  <si>
    <t>Картонная упаковка с европодвесом, заточенные, деревянный шестигранный корпус 24 цвета цветные</t>
  </si>
  <si>
    <t>Итого:</t>
  </si>
  <si>
    <t>Блок бумажный</t>
  </si>
  <si>
    <t>Форма карандаш, бесцветный,  вес: не менее 30 г, нетоксичен и пожаробезопасен, пластичен</t>
  </si>
  <si>
    <t>Дата составления сводной  таблицы   07.03.2014 года</t>
  </si>
  <si>
    <t>Бумага ф-А-4</t>
  </si>
  <si>
    <t>сводной таблицы     16.10.2014 года</t>
  </si>
  <si>
    <r>
      <t>Формат А1, плотность не менее 180г/м</t>
    </r>
    <r>
      <rPr>
        <vertAlign val="superscript"/>
        <sz val="11"/>
        <rFont val="Times New Roman"/>
        <family val="1"/>
      </rPr>
      <t>2</t>
    </r>
  </si>
  <si>
    <t>Скотч</t>
  </si>
  <si>
    <t>пач.</t>
  </si>
  <si>
    <t>ВСЕГО:</t>
  </si>
  <si>
    <t>Начальная (максимальная) цена гражданско-правового договора 92 353,00</t>
  </si>
  <si>
    <t>IV. Обоснование начальной (максимальной) цены гражданско-правового договора на поставку канцелярских товаров.</t>
  </si>
  <si>
    <t>Коммерческое предложение б/н от 20.01.2014 год</t>
  </si>
  <si>
    <t>Коммерческое предложение 003 от 30.01.2014 год</t>
  </si>
  <si>
    <t>Коммерческое предложение б/н от 21.01.2014 год</t>
  </si>
  <si>
    <t>Коммерческое предложение 4 от 22.01.2014 год</t>
  </si>
  <si>
    <t>Коммерческое предложение б/н от 24.01.2014 год</t>
  </si>
  <si>
    <t>Коммерческое предложение б/н от 27.01.2014 год</t>
  </si>
  <si>
    <r>
      <t xml:space="preserve">Способ размещения заказа: аукцион в </t>
    </r>
    <r>
      <rPr>
        <sz val="11"/>
        <rFont val="Times New Roman"/>
        <family val="1"/>
      </rPr>
      <t xml:space="preserve">электронный форме </t>
    </r>
    <r>
      <rPr>
        <b/>
        <sz val="11"/>
        <rFont val="Times New Roman"/>
        <family val="1"/>
      </rPr>
      <t>среди  субъектов малого предпринимательства, социально ориентированных некоммерческих организаций</t>
    </r>
  </si>
  <si>
    <t>Не менее 500  листов в упаковке, формат листа А-3, плотность бумаги не менее  80г/ кв.метр, белизна не менее  90%</t>
  </si>
  <si>
    <t>упак.</t>
  </si>
  <si>
    <t>Не менее 500  листов в упаковке, формат листа А-4, плотность бумаги не менее  80г/ кв.метр, белизна не менее  90%</t>
  </si>
  <si>
    <t>шт.</t>
  </si>
  <si>
    <t xml:space="preserve"> С клеевым, липким краем, в блоке не менее 100 листов, размер блока не менее 76х76 мм.</t>
  </si>
  <si>
    <t>Шариковая ручка, В граненом прозрачном  корпусе, с металлическим наконечником, с колпачком, сменным   стержнем, толщина линии не менее 0,5 мм, в наборе не менее 4 цветов.</t>
  </si>
  <si>
    <t xml:space="preserve">шт.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</si>
</sst>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/>
    </xf>
    <xf numFmtId="0" fontId="1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2" fontId="9" fillId="32" borderId="10" xfId="0" applyNumberFormat="1" applyFont="1" applyFill="1" applyBorder="1" applyAlignment="1">
      <alignment horizontal="center" vertical="top" wrapText="1"/>
    </xf>
    <xf numFmtId="2" fontId="13" fillId="32" borderId="11" xfId="0" applyNumberFormat="1" applyFont="1" applyFill="1" applyBorder="1" applyAlignment="1">
      <alignment horizontal="center" vertical="top" wrapText="1"/>
    </xf>
    <xf numFmtId="2" fontId="9" fillId="32" borderId="13" xfId="0" applyNumberFormat="1" applyFont="1" applyFill="1" applyBorder="1" applyAlignment="1">
      <alignment horizontal="center" vertical="top" wrapText="1"/>
    </xf>
    <xf numFmtId="2" fontId="13" fillId="32" borderId="10" xfId="0" applyNumberFormat="1" applyFont="1" applyFill="1" applyBorder="1" applyAlignment="1">
      <alignment horizontal="left" vertical="top"/>
    </xf>
    <xf numFmtId="0" fontId="9" fillId="32" borderId="0" xfId="0" applyFont="1" applyFill="1" applyAlignment="1">
      <alignment/>
    </xf>
    <xf numFmtId="2" fontId="9" fillId="32" borderId="10" xfId="0" applyNumberFormat="1" applyFont="1" applyFill="1" applyBorder="1" applyAlignment="1">
      <alignment horizontal="center" vertical="top"/>
    </xf>
    <xf numFmtId="2" fontId="13" fillId="32" borderId="11" xfId="0" applyNumberFormat="1" applyFont="1" applyFill="1" applyBorder="1" applyAlignment="1">
      <alignment horizontal="center" vertical="top"/>
    </xf>
    <xf numFmtId="2" fontId="13" fillId="32" borderId="13" xfId="0" applyNumberFormat="1" applyFont="1" applyFill="1" applyBorder="1" applyAlignment="1">
      <alignment horizontal="center" vertical="top"/>
    </xf>
    <xf numFmtId="2" fontId="13" fillId="32" borderId="10" xfId="0" applyNumberFormat="1" applyFont="1" applyFill="1" applyBorder="1" applyAlignment="1">
      <alignment horizontal="center" vertical="top"/>
    </xf>
    <xf numFmtId="2" fontId="13" fillId="32" borderId="11" xfId="0" applyNumberFormat="1" applyFont="1" applyFill="1" applyBorder="1" applyAlignment="1">
      <alignment/>
    </xf>
    <xf numFmtId="2" fontId="13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justify"/>
    </xf>
    <xf numFmtId="0" fontId="9" fillId="32" borderId="15" xfId="0" applyFont="1" applyFill="1" applyBorder="1" applyAlignment="1">
      <alignment horizontal="center" vertical="justify"/>
    </xf>
    <xf numFmtId="0" fontId="3" fillId="32" borderId="0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top"/>
    </xf>
    <xf numFmtId="0" fontId="9" fillId="32" borderId="15" xfId="0" applyFont="1" applyFill="1" applyBorder="1" applyAlignment="1">
      <alignment horizontal="center" vertical="top"/>
    </xf>
    <xf numFmtId="0" fontId="48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82" zoomScaleNormal="82" zoomScalePageLayoutView="0" workbookViewId="0" topLeftCell="A16">
      <selection activeCell="E39" sqref="E39"/>
    </sheetView>
  </sheetViews>
  <sheetFormatPr defaultColWidth="9.140625" defaultRowHeight="15"/>
  <cols>
    <col min="1" max="1" width="7.28125" style="7" customWidth="1"/>
    <col min="2" max="2" width="18.7109375" style="7" customWidth="1"/>
    <col min="3" max="3" width="49.8515625" style="7" customWidth="1"/>
    <col min="4" max="4" width="2.8515625" style="7" hidden="1" customWidth="1"/>
    <col min="5" max="5" width="7.00390625" style="7" customWidth="1"/>
    <col min="6" max="6" width="7.28125" style="7" customWidth="1"/>
    <col min="7" max="13" width="6.8515625" style="7" customWidth="1"/>
    <col min="14" max="14" width="9.140625" style="7" customWidth="1"/>
    <col min="15" max="15" width="11.421875" style="7" customWidth="1"/>
    <col min="16" max="16" width="3.00390625" style="7" customWidth="1"/>
    <col min="17" max="16384" width="9.140625" style="7" customWidth="1"/>
  </cols>
  <sheetData>
    <row r="1" spans="1:15" ht="17.25" customHeight="1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4" t="s">
        <v>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9.25" customHeight="1">
      <c r="A3" s="44" t="s">
        <v>0</v>
      </c>
      <c r="B3" s="44" t="s">
        <v>1</v>
      </c>
      <c r="C3" s="44" t="s">
        <v>2</v>
      </c>
      <c r="D3" s="44" t="s">
        <v>3</v>
      </c>
      <c r="E3" s="44" t="s">
        <v>12</v>
      </c>
      <c r="F3" s="44" t="s">
        <v>4</v>
      </c>
      <c r="G3" s="44" t="s">
        <v>5</v>
      </c>
      <c r="H3" s="44"/>
      <c r="I3" s="44"/>
      <c r="J3" s="44"/>
      <c r="K3" s="44"/>
      <c r="L3" s="44"/>
      <c r="M3" s="44"/>
      <c r="N3" s="45" t="s">
        <v>10</v>
      </c>
      <c r="O3" s="45" t="s">
        <v>11</v>
      </c>
    </row>
    <row r="4" spans="1:15" ht="32.25" customHeight="1">
      <c r="A4" s="44"/>
      <c r="B4" s="44"/>
      <c r="C4" s="44"/>
      <c r="D4" s="44"/>
      <c r="E4" s="44"/>
      <c r="F4" s="44"/>
      <c r="G4" s="1" t="s">
        <v>6</v>
      </c>
      <c r="H4" s="1" t="s">
        <v>7</v>
      </c>
      <c r="I4" s="1" t="s">
        <v>8</v>
      </c>
      <c r="J4" s="1" t="s">
        <v>9</v>
      </c>
      <c r="K4" s="1" t="s">
        <v>68</v>
      </c>
      <c r="L4" s="1" t="s">
        <v>69</v>
      </c>
      <c r="M4" s="1" t="s">
        <v>70</v>
      </c>
      <c r="N4" s="46"/>
      <c r="O4" s="46"/>
    </row>
    <row r="5" spans="1:15" ht="45">
      <c r="A5" s="47">
        <v>1</v>
      </c>
      <c r="B5" s="19" t="s">
        <v>15</v>
      </c>
      <c r="C5" s="16" t="s">
        <v>93</v>
      </c>
      <c r="D5" s="2"/>
      <c r="E5" s="40" t="s">
        <v>94</v>
      </c>
      <c r="F5" s="21">
        <v>5</v>
      </c>
      <c r="G5" s="23">
        <v>283</v>
      </c>
      <c r="H5" s="23">
        <v>500</v>
      </c>
      <c r="I5" s="23">
        <v>290</v>
      </c>
      <c r="J5" s="23">
        <v>461</v>
      </c>
      <c r="K5" s="23">
        <v>444.5</v>
      </c>
      <c r="L5" s="23">
        <v>360</v>
      </c>
      <c r="M5" s="23">
        <v>400</v>
      </c>
      <c r="N5" s="28">
        <f>AVERAGE(G5:M5)</f>
        <v>391.2142857142857</v>
      </c>
      <c r="O5" s="28">
        <v>391</v>
      </c>
    </row>
    <row r="6" spans="1:15" s="8" customFormat="1" ht="15.75">
      <c r="A6" s="48"/>
      <c r="B6" s="20" t="s">
        <v>74</v>
      </c>
      <c r="C6" s="10"/>
      <c r="D6" s="11"/>
      <c r="E6" s="22"/>
      <c r="F6" s="22"/>
      <c r="G6" s="24"/>
      <c r="H6" s="24"/>
      <c r="I6" s="24"/>
      <c r="J6" s="24"/>
      <c r="K6" s="24"/>
      <c r="L6" s="24"/>
      <c r="M6" s="24"/>
      <c r="N6" s="29"/>
      <c r="O6" s="30">
        <f>O5*F5</f>
        <v>1955</v>
      </c>
    </row>
    <row r="7" spans="1:15" ht="45">
      <c r="A7" s="47">
        <v>2</v>
      </c>
      <c r="B7" s="19" t="s">
        <v>78</v>
      </c>
      <c r="C7" s="16" t="s">
        <v>95</v>
      </c>
      <c r="D7" s="2"/>
      <c r="E7" s="40" t="s">
        <v>94</v>
      </c>
      <c r="F7" s="21">
        <v>37</v>
      </c>
      <c r="G7" s="23">
        <v>283</v>
      </c>
      <c r="H7" s="23">
        <v>500</v>
      </c>
      <c r="I7" s="23">
        <v>290</v>
      </c>
      <c r="J7" s="23">
        <v>461</v>
      </c>
      <c r="K7" s="23">
        <v>444.5</v>
      </c>
      <c r="L7" s="23">
        <v>360</v>
      </c>
      <c r="M7" s="23">
        <v>400</v>
      </c>
      <c r="N7" s="28">
        <f>AVERAGE(G7:M7)</f>
        <v>391.2142857142857</v>
      </c>
      <c r="O7" s="28">
        <v>391</v>
      </c>
    </row>
    <row r="8" spans="1:15" s="8" customFormat="1" ht="15.75">
      <c r="A8" s="48"/>
      <c r="B8" s="20" t="s">
        <v>74</v>
      </c>
      <c r="C8" s="10"/>
      <c r="D8" s="11"/>
      <c r="E8" s="22"/>
      <c r="F8" s="22"/>
      <c r="G8" s="24"/>
      <c r="H8" s="24"/>
      <c r="I8" s="24"/>
      <c r="J8" s="24"/>
      <c r="K8" s="24"/>
      <c r="L8" s="24"/>
      <c r="M8" s="24"/>
      <c r="N8" s="29"/>
      <c r="O8" s="30">
        <f>O7*F7</f>
        <v>14467</v>
      </c>
    </row>
    <row r="9" spans="1:15" ht="45">
      <c r="A9" s="47">
        <v>3</v>
      </c>
      <c r="B9" s="19" t="s">
        <v>16</v>
      </c>
      <c r="C9" s="16" t="s">
        <v>17</v>
      </c>
      <c r="D9" s="2"/>
      <c r="E9" s="40" t="s">
        <v>66</v>
      </c>
      <c r="F9" s="21">
        <v>37</v>
      </c>
      <c r="G9" s="23">
        <v>37.2</v>
      </c>
      <c r="H9" s="25">
        <v>50</v>
      </c>
      <c r="I9" s="25">
        <v>39</v>
      </c>
      <c r="J9" s="25">
        <v>29</v>
      </c>
      <c r="K9" s="25">
        <v>34.99</v>
      </c>
      <c r="L9" s="25">
        <v>48</v>
      </c>
      <c r="M9" s="25">
        <v>48</v>
      </c>
      <c r="N9" s="28">
        <f>AVERAGE(G9:M9)</f>
        <v>40.88428571428572</v>
      </c>
      <c r="O9" s="28">
        <v>41</v>
      </c>
    </row>
    <row r="10" spans="1:15" s="8" customFormat="1" ht="15.75">
      <c r="A10" s="48"/>
      <c r="B10" s="20" t="s">
        <v>74</v>
      </c>
      <c r="C10" s="10"/>
      <c r="D10" s="11"/>
      <c r="E10" s="22"/>
      <c r="F10" s="22"/>
      <c r="G10" s="24"/>
      <c r="H10" s="24"/>
      <c r="I10" s="24"/>
      <c r="J10" s="24"/>
      <c r="K10" s="24"/>
      <c r="L10" s="24"/>
      <c r="M10" s="24"/>
      <c r="N10" s="29"/>
      <c r="O10" s="31">
        <f>O9*F9</f>
        <v>1517</v>
      </c>
    </row>
    <row r="11" spans="1:15" ht="45">
      <c r="A11" s="47">
        <v>4</v>
      </c>
      <c r="B11" s="19" t="s">
        <v>16</v>
      </c>
      <c r="C11" s="16" t="s">
        <v>18</v>
      </c>
      <c r="D11" s="2"/>
      <c r="E11" s="40" t="s">
        <v>66</v>
      </c>
      <c r="F11" s="21">
        <v>50</v>
      </c>
      <c r="G11" s="23">
        <v>60</v>
      </c>
      <c r="H11" s="25">
        <v>75</v>
      </c>
      <c r="I11" s="25">
        <v>70</v>
      </c>
      <c r="J11" s="25">
        <v>49</v>
      </c>
      <c r="K11" s="25">
        <v>61.34</v>
      </c>
      <c r="L11" s="25">
        <v>71</v>
      </c>
      <c r="M11" s="25">
        <v>100</v>
      </c>
      <c r="N11" s="28">
        <f>AVERAGE(G11:M11)</f>
        <v>69.47714285714287</v>
      </c>
      <c r="O11" s="28">
        <v>70</v>
      </c>
    </row>
    <row r="12" spans="1:15" s="8" customFormat="1" ht="15.75">
      <c r="A12" s="48"/>
      <c r="B12" s="20" t="s">
        <v>74</v>
      </c>
      <c r="C12" s="10"/>
      <c r="D12" s="11"/>
      <c r="E12" s="22"/>
      <c r="F12" s="22"/>
      <c r="G12" s="24"/>
      <c r="H12" s="24"/>
      <c r="I12" s="24"/>
      <c r="J12" s="24"/>
      <c r="K12" s="24"/>
      <c r="L12" s="24"/>
      <c r="M12" s="24"/>
      <c r="N12" s="29"/>
      <c r="O12" s="31">
        <f>O11*F11</f>
        <v>3500</v>
      </c>
    </row>
    <row r="13" spans="1:15" ht="75">
      <c r="A13" s="47">
        <v>5</v>
      </c>
      <c r="B13" s="19" t="s">
        <v>19</v>
      </c>
      <c r="C13" s="16" t="s">
        <v>20</v>
      </c>
      <c r="D13" s="2"/>
      <c r="E13" s="40" t="s">
        <v>66</v>
      </c>
      <c r="F13" s="21">
        <v>100</v>
      </c>
      <c r="G13" s="23">
        <v>8</v>
      </c>
      <c r="H13" s="25">
        <v>7</v>
      </c>
      <c r="I13" s="25">
        <v>9</v>
      </c>
      <c r="J13" s="25">
        <v>7</v>
      </c>
      <c r="K13" s="25">
        <v>9.1</v>
      </c>
      <c r="L13" s="25">
        <v>38</v>
      </c>
      <c r="M13" s="25">
        <v>52</v>
      </c>
      <c r="N13" s="28">
        <f>AVERAGE(G13:M13)</f>
        <v>18.585714285714285</v>
      </c>
      <c r="O13" s="28">
        <v>18</v>
      </c>
    </row>
    <row r="14" spans="1:15" s="8" customFormat="1" ht="15.75">
      <c r="A14" s="48"/>
      <c r="B14" s="20" t="s">
        <v>74</v>
      </c>
      <c r="C14" s="10"/>
      <c r="D14" s="11"/>
      <c r="E14" s="22"/>
      <c r="F14" s="22"/>
      <c r="G14" s="24"/>
      <c r="H14" s="24"/>
      <c r="I14" s="24"/>
      <c r="J14" s="24"/>
      <c r="K14" s="24"/>
      <c r="L14" s="24"/>
      <c r="M14" s="24"/>
      <c r="N14" s="29"/>
      <c r="O14" s="31">
        <f>O13*F13</f>
        <v>1800</v>
      </c>
    </row>
    <row r="15" spans="1:15" ht="31.5">
      <c r="A15" s="47">
        <v>6</v>
      </c>
      <c r="B15" s="19" t="s">
        <v>21</v>
      </c>
      <c r="C15" s="17" t="s">
        <v>22</v>
      </c>
      <c r="D15" s="3"/>
      <c r="E15" s="40" t="s">
        <v>66</v>
      </c>
      <c r="F15" s="21">
        <v>30</v>
      </c>
      <c r="G15" s="23">
        <v>150</v>
      </c>
      <c r="H15" s="25">
        <v>70</v>
      </c>
      <c r="I15" s="25">
        <v>165</v>
      </c>
      <c r="J15" s="25">
        <v>40</v>
      </c>
      <c r="K15" s="25">
        <v>102.7</v>
      </c>
      <c r="L15" s="25">
        <v>42</v>
      </c>
      <c r="M15" s="25">
        <v>42</v>
      </c>
      <c r="N15" s="28">
        <f>AVERAGE(G15:M15)</f>
        <v>87.38571428571429</v>
      </c>
      <c r="O15" s="28">
        <v>87</v>
      </c>
    </row>
    <row r="16" spans="1:15" s="8" customFormat="1" ht="15.75">
      <c r="A16" s="48"/>
      <c r="B16" s="20" t="s">
        <v>74</v>
      </c>
      <c r="C16" s="10"/>
      <c r="D16" s="11"/>
      <c r="E16" s="22"/>
      <c r="F16" s="22"/>
      <c r="G16" s="24"/>
      <c r="H16" s="24"/>
      <c r="I16" s="24"/>
      <c r="J16" s="24"/>
      <c r="K16" s="24"/>
      <c r="L16" s="24"/>
      <c r="M16" s="24"/>
      <c r="N16" s="29"/>
      <c r="O16" s="31">
        <f>O15*F15</f>
        <v>2610</v>
      </c>
    </row>
    <row r="17" spans="1:15" ht="30">
      <c r="A17" s="47">
        <v>7</v>
      </c>
      <c r="B17" s="19" t="s">
        <v>23</v>
      </c>
      <c r="C17" s="16" t="s">
        <v>24</v>
      </c>
      <c r="D17" s="2"/>
      <c r="E17" s="40" t="s">
        <v>66</v>
      </c>
      <c r="F17" s="21">
        <v>50</v>
      </c>
      <c r="G17" s="23">
        <v>12</v>
      </c>
      <c r="H17" s="23">
        <v>4</v>
      </c>
      <c r="I17" s="23">
        <v>15</v>
      </c>
      <c r="J17" s="23">
        <v>6</v>
      </c>
      <c r="K17" s="23">
        <v>29.61</v>
      </c>
      <c r="L17" s="23">
        <v>5</v>
      </c>
      <c r="M17" s="23">
        <v>5</v>
      </c>
      <c r="N17" s="28">
        <f>AVERAGE(G17:M17)</f>
        <v>10.944285714285714</v>
      </c>
      <c r="O17" s="28">
        <v>11</v>
      </c>
    </row>
    <row r="18" spans="1:15" s="8" customFormat="1" ht="15.75">
      <c r="A18" s="48"/>
      <c r="B18" s="20" t="s">
        <v>74</v>
      </c>
      <c r="C18" s="10"/>
      <c r="D18" s="11"/>
      <c r="E18" s="22"/>
      <c r="F18" s="22"/>
      <c r="G18" s="24"/>
      <c r="H18" s="24"/>
      <c r="I18" s="24"/>
      <c r="J18" s="24"/>
      <c r="K18" s="24"/>
      <c r="L18" s="24"/>
      <c r="M18" s="24"/>
      <c r="N18" s="29"/>
      <c r="O18" s="31">
        <f>O17*F17</f>
        <v>550</v>
      </c>
    </row>
    <row r="19" spans="1:15" ht="30">
      <c r="A19" s="47">
        <v>8</v>
      </c>
      <c r="B19" s="19" t="s">
        <v>81</v>
      </c>
      <c r="C19" s="16" t="s">
        <v>25</v>
      </c>
      <c r="D19" s="2"/>
      <c r="E19" s="40" t="s">
        <v>66</v>
      </c>
      <c r="F19" s="21">
        <v>50</v>
      </c>
      <c r="G19" s="23">
        <v>36</v>
      </c>
      <c r="H19" s="23">
        <v>25</v>
      </c>
      <c r="I19" s="23">
        <v>50</v>
      </c>
      <c r="J19" s="23">
        <v>32</v>
      </c>
      <c r="K19" s="23">
        <v>28.57</v>
      </c>
      <c r="L19" s="23">
        <v>48</v>
      </c>
      <c r="M19" s="23">
        <v>50</v>
      </c>
      <c r="N19" s="28">
        <f>AVERAGE(G19:M19)</f>
        <v>38.51</v>
      </c>
      <c r="O19" s="28">
        <v>39</v>
      </c>
    </row>
    <row r="20" spans="1:15" s="8" customFormat="1" ht="15.75">
      <c r="A20" s="48"/>
      <c r="B20" s="20" t="s">
        <v>74</v>
      </c>
      <c r="C20" s="10"/>
      <c r="D20" s="11"/>
      <c r="E20" s="22"/>
      <c r="F20" s="22"/>
      <c r="G20" s="24"/>
      <c r="H20" s="24"/>
      <c r="I20" s="24"/>
      <c r="J20" s="24"/>
      <c r="K20" s="24"/>
      <c r="L20" s="24"/>
      <c r="M20" s="24"/>
      <c r="N20" s="29"/>
      <c r="O20" s="31">
        <f>O19*F19</f>
        <v>1950</v>
      </c>
    </row>
    <row r="21" spans="1:15" ht="60">
      <c r="A21" s="50">
        <v>9</v>
      </c>
      <c r="B21" s="19" t="s">
        <v>26</v>
      </c>
      <c r="C21" s="16" t="s">
        <v>27</v>
      </c>
      <c r="D21" s="2"/>
      <c r="E21" s="40" t="s">
        <v>66</v>
      </c>
      <c r="F21" s="21">
        <v>100</v>
      </c>
      <c r="G21" s="23">
        <v>7</v>
      </c>
      <c r="H21" s="23">
        <v>5</v>
      </c>
      <c r="I21" s="23">
        <v>9</v>
      </c>
      <c r="J21" s="23">
        <v>3</v>
      </c>
      <c r="K21" s="23">
        <v>4.68</v>
      </c>
      <c r="L21" s="23">
        <v>6</v>
      </c>
      <c r="M21" s="23">
        <v>9</v>
      </c>
      <c r="N21" s="28">
        <f>AVERAGE(G21:M21)</f>
        <v>6.24</v>
      </c>
      <c r="O21" s="28">
        <v>6</v>
      </c>
    </row>
    <row r="22" spans="1:15" s="8" customFormat="1" ht="15.75">
      <c r="A22" s="51"/>
      <c r="B22" s="20" t="s">
        <v>74</v>
      </c>
      <c r="C22" s="10"/>
      <c r="D22" s="11"/>
      <c r="E22" s="22"/>
      <c r="F22" s="22"/>
      <c r="G22" s="24"/>
      <c r="H22" s="24"/>
      <c r="I22" s="24"/>
      <c r="J22" s="24"/>
      <c r="K22" s="24"/>
      <c r="L22" s="24"/>
      <c r="M22" s="24"/>
      <c r="N22" s="29"/>
      <c r="O22" s="31">
        <f>O21*F21</f>
        <v>600</v>
      </c>
    </row>
    <row r="23" spans="1:15" ht="30">
      <c r="A23" s="50">
        <v>10</v>
      </c>
      <c r="B23" s="19" t="s">
        <v>28</v>
      </c>
      <c r="C23" s="16" t="s">
        <v>29</v>
      </c>
      <c r="D23" s="2"/>
      <c r="E23" s="40" t="s">
        <v>66</v>
      </c>
      <c r="F23" s="21">
        <v>100</v>
      </c>
      <c r="G23" s="23">
        <v>43</v>
      </c>
      <c r="H23" s="23">
        <v>18</v>
      </c>
      <c r="I23" s="23">
        <v>47</v>
      </c>
      <c r="J23" s="23">
        <v>15</v>
      </c>
      <c r="K23" s="23">
        <v>21.07</v>
      </c>
      <c r="L23" s="23">
        <v>27</v>
      </c>
      <c r="M23" s="23">
        <v>33</v>
      </c>
      <c r="N23" s="28">
        <f>AVERAGE(G23:M23)</f>
        <v>29.15285714285714</v>
      </c>
      <c r="O23" s="28">
        <v>29</v>
      </c>
    </row>
    <row r="24" spans="1:15" s="8" customFormat="1" ht="15.75">
      <c r="A24" s="51"/>
      <c r="B24" s="20" t="s">
        <v>74</v>
      </c>
      <c r="C24" s="10"/>
      <c r="D24" s="11"/>
      <c r="E24" s="22"/>
      <c r="F24" s="22"/>
      <c r="G24" s="24"/>
      <c r="H24" s="24"/>
      <c r="I24" s="24"/>
      <c r="J24" s="24"/>
      <c r="K24" s="24"/>
      <c r="L24" s="24"/>
      <c r="M24" s="24"/>
      <c r="N24" s="29"/>
      <c r="O24" s="31">
        <f>O23*F23</f>
        <v>2900</v>
      </c>
    </row>
    <row r="25" spans="1:15" ht="62.25" customHeight="1">
      <c r="A25" s="50">
        <v>11</v>
      </c>
      <c r="B25" s="19" t="s">
        <v>30</v>
      </c>
      <c r="C25" s="16" t="s">
        <v>31</v>
      </c>
      <c r="D25" s="2"/>
      <c r="E25" s="40" t="s">
        <v>66</v>
      </c>
      <c r="F25" s="21">
        <v>50</v>
      </c>
      <c r="G25" s="23">
        <v>76</v>
      </c>
      <c r="H25" s="23">
        <v>110</v>
      </c>
      <c r="I25" s="23">
        <v>84</v>
      </c>
      <c r="J25" s="23">
        <v>53</v>
      </c>
      <c r="K25" s="23">
        <v>73.31</v>
      </c>
      <c r="L25" s="23">
        <v>31</v>
      </c>
      <c r="M25" s="23">
        <v>42</v>
      </c>
      <c r="N25" s="28">
        <f>AVERAGE(G25:M25)</f>
        <v>67.04428571428572</v>
      </c>
      <c r="O25" s="28">
        <v>67</v>
      </c>
    </row>
    <row r="26" spans="1:15" s="8" customFormat="1" ht="18.75" customHeight="1">
      <c r="A26" s="51"/>
      <c r="B26" s="20" t="s">
        <v>74</v>
      </c>
      <c r="C26" s="10"/>
      <c r="D26" s="11"/>
      <c r="E26" s="22"/>
      <c r="F26" s="22"/>
      <c r="G26" s="24"/>
      <c r="H26" s="24"/>
      <c r="I26" s="24"/>
      <c r="J26" s="24"/>
      <c r="K26" s="24"/>
      <c r="L26" s="24"/>
      <c r="M26" s="24"/>
      <c r="N26" s="29"/>
      <c r="O26" s="31">
        <f>O25*F25</f>
        <v>3350</v>
      </c>
    </row>
    <row r="27" spans="1:15" ht="30">
      <c r="A27" s="50">
        <v>12</v>
      </c>
      <c r="B27" s="19" t="s">
        <v>30</v>
      </c>
      <c r="C27" s="16" t="s">
        <v>32</v>
      </c>
      <c r="D27" s="2"/>
      <c r="E27" s="40" t="s">
        <v>66</v>
      </c>
      <c r="F27" s="21">
        <v>100</v>
      </c>
      <c r="G27" s="23">
        <v>3.5</v>
      </c>
      <c r="H27" s="23">
        <v>4</v>
      </c>
      <c r="I27" s="23">
        <v>4.5</v>
      </c>
      <c r="J27" s="23">
        <v>3</v>
      </c>
      <c r="K27" s="23">
        <v>3.82</v>
      </c>
      <c r="L27" s="23">
        <v>6</v>
      </c>
      <c r="M27" s="23">
        <v>7</v>
      </c>
      <c r="N27" s="28">
        <f>AVERAGE(G27:M27)</f>
        <v>4.545714285714285</v>
      </c>
      <c r="O27" s="28">
        <v>5</v>
      </c>
    </row>
    <row r="28" spans="1:15" s="8" customFormat="1" ht="15.75">
      <c r="A28" s="51"/>
      <c r="B28" s="20" t="s">
        <v>74</v>
      </c>
      <c r="C28" s="10"/>
      <c r="D28" s="11"/>
      <c r="E28" s="22"/>
      <c r="F28" s="22"/>
      <c r="G28" s="24"/>
      <c r="H28" s="24"/>
      <c r="I28" s="24"/>
      <c r="J28" s="24"/>
      <c r="K28" s="24"/>
      <c r="L28" s="24"/>
      <c r="M28" s="24"/>
      <c r="N28" s="29"/>
      <c r="O28" s="31">
        <f>O27*F27</f>
        <v>500</v>
      </c>
    </row>
    <row r="29" spans="1:15" ht="30">
      <c r="A29" s="50">
        <v>13</v>
      </c>
      <c r="B29" s="19" t="s">
        <v>30</v>
      </c>
      <c r="C29" s="16" t="s">
        <v>33</v>
      </c>
      <c r="D29" s="2"/>
      <c r="E29" s="40" t="s">
        <v>66</v>
      </c>
      <c r="F29" s="21">
        <v>60</v>
      </c>
      <c r="G29" s="23">
        <v>7</v>
      </c>
      <c r="H29" s="23">
        <v>4</v>
      </c>
      <c r="I29" s="23">
        <v>9</v>
      </c>
      <c r="J29" s="23">
        <v>3</v>
      </c>
      <c r="K29" s="23">
        <v>3.52</v>
      </c>
      <c r="L29" s="23">
        <v>7</v>
      </c>
      <c r="M29" s="23">
        <v>7</v>
      </c>
      <c r="N29" s="28">
        <f>AVERAGE(G29:M29)</f>
        <v>5.788571428571428</v>
      </c>
      <c r="O29" s="28">
        <v>6</v>
      </c>
    </row>
    <row r="30" spans="1:15" s="8" customFormat="1" ht="15.75">
      <c r="A30" s="51"/>
      <c r="B30" s="20" t="s">
        <v>74</v>
      </c>
      <c r="C30" s="10"/>
      <c r="D30" s="11"/>
      <c r="E30" s="22"/>
      <c r="F30" s="22"/>
      <c r="G30" s="24"/>
      <c r="H30" s="24"/>
      <c r="I30" s="24"/>
      <c r="J30" s="24"/>
      <c r="K30" s="24"/>
      <c r="L30" s="24"/>
      <c r="M30" s="24"/>
      <c r="N30" s="29"/>
      <c r="O30" s="31">
        <f>O29*F29</f>
        <v>360</v>
      </c>
    </row>
    <row r="31" spans="1:15" ht="30">
      <c r="A31" s="50">
        <v>14</v>
      </c>
      <c r="B31" s="19" t="s">
        <v>75</v>
      </c>
      <c r="C31" s="16" t="s">
        <v>97</v>
      </c>
      <c r="D31" s="2"/>
      <c r="E31" s="40" t="s">
        <v>96</v>
      </c>
      <c r="F31" s="21">
        <v>20</v>
      </c>
      <c r="G31" s="23">
        <v>16</v>
      </c>
      <c r="H31" s="23">
        <v>100</v>
      </c>
      <c r="I31" s="23">
        <v>18</v>
      </c>
      <c r="J31" s="23">
        <v>14</v>
      </c>
      <c r="K31" s="23">
        <v>20.48</v>
      </c>
      <c r="L31" s="23">
        <v>93</v>
      </c>
      <c r="M31" s="23">
        <v>112</v>
      </c>
      <c r="N31" s="28">
        <f>AVERAGE(G31:M31)</f>
        <v>53.354285714285716</v>
      </c>
      <c r="O31" s="28">
        <v>53</v>
      </c>
    </row>
    <row r="32" spans="1:15" s="8" customFormat="1" ht="15.75">
      <c r="A32" s="51"/>
      <c r="B32" s="20" t="s">
        <v>74</v>
      </c>
      <c r="C32" s="10"/>
      <c r="D32" s="11"/>
      <c r="E32" s="22"/>
      <c r="F32" s="22"/>
      <c r="G32" s="24"/>
      <c r="H32" s="24"/>
      <c r="I32" s="24"/>
      <c r="J32" s="24"/>
      <c r="K32" s="24"/>
      <c r="L32" s="24"/>
      <c r="M32" s="24"/>
      <c r="N32" s="29"/>
      <c r="O32" s="31">
        <f>O31*F31</f>
        <v>1060</v>
      </c>
    </row>
    <row r="33" spans="1:15" ht="30">
      <c r="A33" s="50">
        <v>15</v>
      </c>
      <c r="B33" s="19" t="s">
        <v>34</v>
      </c>
      <c r="C33" s="16" t="s">
        <v>35</v>
      </c>
      <c r="D33" s="2"/>
      <c r="E33" s="40" t="s">
        <v>66</v>
      </c>
      <c r="F33" s="21">
        <v>20</v>
      </c>
      <c r="G33" s="23">
        <v>37</v>
      </c>
      <c r="H33" s="23">
        <v>80</v>
      </c>
      <c r="I33" s="23">
        <v>42</v>
      </c>
      <c r="J33" s="23">
        <v>31</v>
      </c>
      <c r="K33" s="23"/>
      <c r="L33" s="23">
        <v>14</v>
      </c>
      <c r="M33" s="23">
        <v>20</v>
      </c>
      <c r="N33" s="28">
        <f>AVERAGE(G33:M33)</f>
        <v>37.333333333333336</v>
      </c>
      <c r="O33" s="28">
        <v>37</v>
      </c>
    </row>
    <row r="34" spans="1:15" s="8" customFormat="1" ht="15.75">
      <c r="A34" s="51"/>
      <c r="B34" s="20" t="s">
        <v>74</v>
      </c>
      <c r="C34" s="10"/>
      <c r="D34" s="11"/>
      <c r="E34" s="22"/>
      <c r="F34" s="22"/>
      <c r="G34" s="24"/>
      <c r="H34" s="24"/>
      <c r="I34" s="24"/>
      <c r="J34" s="24"/>
      <c r="K34" s="24"/>
      <c r="L34" s="24"/>
      <c r="M34" s="24"/>
      <c r="N34" s="29"/>
      <c r="O34" s="31">
        <f>O33*F33</f>
        <v>740</v>
      </c>
    </row>
    <row r="35" spans="1:15" ht="60">
      <c r="A35" s="50">
        <v>16</v>
      </c>
      <c r="B35" s="19" t="s">
        <v>36</v>
      </c>
      <c r="C35" s="16" t="s">
        <v>98</v>
      </c>
      <c r="D35" s="2"/>
      <c r="E35" s="40" t="s">
        <v>96</v>
      </c>
      <c r="F35" s="21">
        <v>10</v>
      </c>
      <c r="G35" s="23">
        <v>31.8</v>
      </c>
      <c r="H35" s="23">
        <v>20</v>
      </c>
      <c r="I35" s="23">
        <v>35</v>
      </c>
      <c r="J35" s="23">
        <v>19</v>
      </c>
      <c r="K35" s="23">
        <v>21.98</v>
      </c>
      <c r="L35" s="23">
        <v>40</v>
      </c>
      <c r="M35" s="23">
        <v>60</v>
      </c>
      <c r="N35" s="28">
        <f>AVERAGE(G35:M35)</f>
        <v>32.54</v>
      </c>
      <c r="O35" s="28">
        <v>32</v>
      </c>
    </row>
    <row r="36" spans="1:15" s="8" customFormat="1" ht="15.75">
      <c r="A36" s="51"/>
      <c r="B36" s="20" t="s">
        <v>74</v>
      </c>
      <c r="C36" s="10"/>
      <c r="D36" s="11"/>
      <c r="E36" s="22"/>
      <c r="F36" s="22"/>
      <c r="G36" s="24"/>
      <c r="H36" s="24"/>
      <c r="I36" s="24"/>
      <c r="J36" s="24"/>
      <c r="K36" s="24"/>
      <c r="L36" s="24"/>
      <c r="M36" s="24"/>
      <c r="N36" s="29"/>
      <c r="O36" s="31">
        <f>O35*F35</f>
        <v>320</v>
      </c>
    </row>
    <row r="37" spans="1:15" ht="45">
      <c r="A37" s="50">
        <v>17</v>
      </c>
      <c r="B37" s="19" t="s">
        <v>37</v>
      </c>
      <c r="C37" s="16" t="s">
        <v>38</v>
      </c>
      <c r="D37" s="2"/>
      <c r="E37" s="40" t="s">
        <v>96</v>
      </c>
      <c r="F37" s="21">
        <v>2</v>
      </c>
      <c r="G37" s="23">
        <v>100</v>
      </c>
      <c r="H37" s="23">
        <v>140</v>
      </c>
      <c r="I37" s="23">
        <v>110</v>
      </c>
      <c r="J37" s="23">
        <v>112</v>
      </c>
      <c r="K37" s="23">
        <v>211.97</v>
      </c>
      <c r="L37" s="23">
        <v>80</v>
      </c>
      <c r="M37" s="23">
        <v>99</v>
      </c>
      <c r="N37" s="28">
        <f>AVERAGE(G37:M37)</f>
        <v>121.85285714285715</v>
      </c>
      <c r="O37" s="28">
        <v>122</v>
      </c>
    </row>
    <row r="38" spans="1:15" s="8" customFormat="1" ht="15.75">
      <c r="A38" s="51"/>
      <c r="B38" s="20" t="s">
        <v>74</v>
      </c>
      <c r="C38" s="10"/>
      <c r="D38" s="11"/>
      <c r="E38" s="22"/>
      <c r="F38" s="22"/>
      <c r="G38" s="24"/>
      <c r="H38" s="24"/>
      <c r="I38" s="24"/>
      <c r="J38" s="24"/>
      <c r="K38" s="24"/>
      <c r="L38" s="24"/>
      <c r="M38" s="24"/>
      <c r="N38" s="29"/>
      <c r="O38" s="31">
        <f>O37*F37</f>
        <v>244</v>
      </c>
    </row>
    <row r="39" spans="1:15" ht="45">
      <c r="A39" s="50">
        <v>18</v>
      </c>
      <c r="B39" s="19" t="s">
        <v>39</v>
      </c>
      <c r="C39" s="16" t="s">
        <v>40</v>
      </c>
      <c r="D39" s="2"/>
      <c r="E39" s="52" t="s">
        <v>99</v>
      </c>
      <c r="F39" s="21">
        <v>5000</v>
      </c>
      <c r="G39" s="23">
        <v>1.39</v>
      </c>
      <c r="H39" s="23">
        <v>1</v>
      </c>
      <c r="I39" s="23">
        <v>1.42</v>
      </c>
      <c r="J39" s="23">
        <v>1</v>
      </c>
      <c r="K39" s="23">
        <v>1.06</v>
      </c>
      <c r="L39" s="23">
        <v>1</v>
      </c>
      <c r="M39" s="23">
        <v>5</v>
      </c>
      <c r="N39" s="28">
        <f>AVERAGE(G39:M39)</f>
        <v>1.6957142857142855</v>
      </c>
      <c r="O39" s="28">
        <v>2</v>
      </c>
    </row>
    <row r="40" spans="1:15" s="8" customFormat="1" ht="15.75">
      <c r="A40" s="51"/>
      <c r="B40" s="20" t="s">
        <v>74</v>
      </c>
      <c r="C40" s="10"/>
      <c r="D40" s="11"/>
      <c r="E40" s="22"/>
      <c r="F40" s="22"/>
      <c r="G40" s="24"/>
      <c r="H40" s="24"/>
      <c r="I40" s="24"/>
      <c r="J40" s="24"/>
      <c r="K40" s="24"/>
      <c r="L40" s="24"/>
      <c r="M40" s="24"/>
      <c r="N40" s="29"/>
      <c r="O40" s="31">
        <f>O39*F39</f>
        <v>10000</v>
      </c>
    </row>
    <row r="41" spans="1:15" ht="30">
      <c r="A41" s="50">
        <v>19</v>
      </c>
      <c r="B41" s="19" t="s">
        <v>41</v>
      </c>
      <c r="C41" s="16" t="s">
        <v>42</v>
      </c>
      <c r="D41" s="2"/>
      <c r="E41" s="40" t="s">
        <v>82</v>
      </c>
      <c r="F41" s="21">
        <v>100</v>
      </c>
      <c r="G41" s="23">
        <v>47</v>
      </c>
      <c r="H41" s="23">
        <v>40</v>
      </c>
      <c r="I41" s="23">
        <v>52</v>
      </c>
      <c r="J41" s="23">
        <v>49</v>
      </c>
      <c r="K41" s="23">
        <v>39.92</v>
      </c>
      <c r="L41" s="23">
        <v>42</v>
      </c>
      <c r="M41" s="23">
        <v>52</v>
      </c>
      <c r="N41" s="28">
        <f>AVERAGE(G41:M41)</f>
        <v>45.98857142857143</v>
      </c>
      <c r="O41" s="28">
        <v>46</v>
      </c>
    </row>
    <row r="42" spans="1:15" s="8" customFormat="1" ht="15.75">
      <c r="A42" s="51"/>
      <c r="B42" s="20" t="s">
        <v>74</v>
      </c>
      <c r="C42" s="10"/>
      <c r="D42" s="11"/>
      <c r="E42" s="22"/>
      <c r="F42" s="22"/>
      <c r="G42" s="24"/>
      <c r="H42" s="24"/>
      <c r="I42" s="24"/>
      <c r="J42" s="24"/>
      <c r="K42" s="24"/>
      <c r="L42" s="24"/>
      <c r="M42" s="24"/>
      <c r="N42" s="29"/>
      <c r="O42" s="31">
        <f>O41*F41</f>
        <v>4600</v>
      </c>
    </row>
    <row r="43" spans="1:15" ht="45">
      <c r="A43" s="50">
        <v>20</v>
      </c>
      <c r="B43" s="19" t="s">
        <v>43</v>
      </c>
      <c r="C43" s="16" t="s">
        <v>44</v>
      </c>
      <c r="D43" s="2"/>
      <c r="E43" s="40" t="s">
        <v>66</v>
      </c>
      <c r="F43" s="21">
        <v>50</v>
      </c>
      <c r="G43" s="23">
        <v>24</v>
      </c>
      <c r="H43" s="23">
        <v>8</v>
      </c>
      <c r="I43" s="23">
        <v>28</v>
      </c>
      <c r="J43" s="23">
        <v>3</v>
      </c>
      <c r="K43" s="23">
        <v>8.27</v>
      </c>
      <c r="L43" s="23">
        <v>7</v>
      </c>
      <c r="M43" s="23">
        <v>10</v>
      </c>
      <c r="N43" s="28">
        <f>AVERAGE(G43:M43)</f>
        <v>12.61</v>
      </c>
      <c r="O43" s="28">
        <v>13</v>
      </c>
    </row>
    <row r="44" spans="1:15" s="8" customFormat="1" ht="15.75">
      <c r="A44" s="51"/>
      <c r="B44" s="20" t="s">
        <v>74</v>
      </c>
      <c r="C44" s="10"/>
      <c r="D44" s="11"/>
      <c r="E44" s="22"/>
      <c r="F44" s="22"/>
      <c r="G44" s="24"/>
      <c r="H44" s="24"/>
      <c r="I44" s="24"/>
      <c r="J44" s="24"/>
      <c r="K44" s="24"/>
      <c r="L44" s="24"/>
      <c r="M44" s="24"/>
      <c r="N44" s="29"/>
      <c r="O44" s="31">
        <f>O43*F43</f>
        <v>650</v>
      </c>
    </row>
    <row r="45" spans="1:15" ht="30.75" customHeight="1">
      <c r="A45" s="50">
        <v>21</v>
      </c>
      <c r="B45" s="19" t="s">
        <v>45</v>
      </c>
      <c r="C45" s="16" t="s">
        <v>46</v>
      </c>
      <c r="D45" s="2"/>
      <c r="E45" s="40" t="s">
        <v>67</v>
      </c>
      <c r="F45" s="21">
        <v>30</v>
      </c>
      <c r="G45" s="23">
        <v>24.8</v>
      </c>
      <c r="H45" s="23">
        <v>20</v>
      </c>
      <c r="I45" s="23">
        <v>27</v>
      </c>
      <c r="J45" s="23">
        <v>15</v>
      </c>
      <c r="K45" s="23"/>
      <c r="L45" s="23">
        <v>7</v>
      </c>
      <c r="M45" s="23">
        <v>15</v>
      </c>
      <c r="N45" s="28">
        <f>AVERAGE(G45:M45)</f>
        <v>18.133333333333333</v>
      </c>
      <c r="O45" s="28">
        <v>18</v>
      </c>
    </row>
    <row r="46" spans="1:15" s="8" customFormat="1" ht="15.75">
      <c r="A46" s="51"/>
      <c r="B46" s="20" t="s">
        <v>74</v>
      </c>
      <c r="C46" s="10"/>
      <c r="D46" s="11"/>
      <c r="E46" s="22"/>
      <c r="F46" s="22"/>
      <c r="G46" s="24"/>
      <c r="H46" s="24"/>
      <c r="I46" s="24"/>
      <c r="J46" s="24"/>
      <c r="K46" s="24"/>
      <c r="L46" s="24"/>
      <c r="M46" s="24"/>
      <c r="N46" s="29"/>
      <c r="O46" s="31">
        <f>O45*F45</f>
        <v>540</v>
      </c>
    </row>
    <row r="47" spans="1:15" ht="45">
      <c r="A47" s="50">
        <v>22</v>
      </c>
      <c r="B47" s="19" t="s">
        <v>47</v>
      </c>
      <c r="C47" s="16" t="s">
        <v>48</v>
      </c>
      <c r="D47" s="2"/>
      <c r="E47" s="40" t="s">
        <v>67</v>
      </c>
      <c r="F47" s="21">
        <v>60</v>
      </c>
      <c r="G47" s="23">
        <v>54.8</v>
      </c>
      <c r="H47" s="23">
        <v>60</v>
      </c>
      <c r="I47" s="23">
        <v>60</v>
      </c>
      <c r="J47" s="23">
        <v>19</v>
      </c>
      <c r="K47" s="23">
        <v>19.9</v>
      </c>
      <c r="L47" s="23">
        <v>38</v>
      </c>
      <c r="M47" s="23">
        <v>52</v>
      </c>
      <c r="N47" s="28">
        <f>AVERAGE(G47:M47)</f>
        <v>43.38571428571429</v>
      </c>
      <c r="O47" s="28">
        <v>43</v>
      </c>
    </row>
    <row r="48" spans="1:15" s="8" customFormat="1" ht="15.75">
      <c r="A48" s="51"/>
      <c r="B48" s="20" t="s">
        <v>74</v>
      </c>
      <c r="C48" s="10"/>
      <c r="D48" s="11"/>
      <c r="E48" s="22"/>
      <c r="F48" s="22"/>
      <c r="G48" s="24"/>
      <c r="H48" s="24"/>
      <c r="I48" s="24"/>
      <c r="J48" s="24"/>
      <c r="K48" s="24"/>
      <c r="L48" s="24"/>
      <c r="M48" s="24"/>
      <c r="N48" s="29"/>
      <c r="O48" s="31">
        <f>O47*F47</f>
        <v>2580</v>
      </c>
    </row>
    <row r="49" spans="1:15" ht="30">
      <c r="A49" s="50">
        <v>23</v>
      </c>
      <c r="B49" s="19" t="s">
        <v>49</v>
      </c>
      <c r="C49" s="16" t="s">
        <v>76</v>
      </c>
      <c r="D49" s="2"/>
      <c r="E49" s="40" t="s">
        <v>66</v>
      </c>
      <c r="F49" s="21">
        <v>100</v>
      </c>
      <c r="G49" s="23">
        <v>39</v>
      </c>
      <c r="H49" s="23">
        <v>35</v>
      </c>
      <c r="I49" s="23">
        <v>46</v>
      </c>
      <c r="J49" s="23">
        <v>23</v>
      </c>
      <c r="K49" s="23">
        <v>55.49</v>
      </c>
      <c r="L49" s="23">
        <v>35</v>
      </c>
      <c r="M49" s="23">
        <v>40</v>
      </c>
      <c r="N49" s="28">
        <f>AVERAGE(G49:M49)</f>
        <v>39.07</v>
      </c>
      <c r="O49" s="28">
        <v>39</v>
      </c>
    </row>
    <row r="50" spans="1:15" s="8" customFormat="1" ht="15.75">
      <c r="A50" s="51"/>
      <c r="B50" s="20" t="s">
        <v>74</v>
      </c>
      <c r="C50" s="10"/>
      <c r="D50" s="11"/>
      <c r="E50" s="22"/>
      <c r="F50" s="22"/>
      <c r="G50" s="24"/>
      <c r="H50" s="24"/>
      <c r="I50" s="24"/>
      <c r="J50" s="24"/>
      <c r="K50" s="24"/>
      <c r="L50" s="24"/>
      <c r="M50" s="24"/>
      <c r="N50" s="29"/>
      <c r="O50" s="31">
        <f>O49*F49</f>
        <v>3900</v>
      </c>
    </row>
    <row r="51" spans="1:15" ht="45">
      <c r="A51" s="50">
        <v>24</v>
      </c>
      <c r="B51" s="19" t="s">
        <v>50</v>
      </c>
      <c r="C51" s="16" t="s">
        <v>51</v>
      </c>
      <c r="D51" s="2"/>
      <c r="E51" s="40" t="s">
        <v>66</v>
      </c>
      <c r="F51" s="21">
        <v>50</v>
      </c>
      <c r="G51" s="23">
        <v>40</v>
      </c>
      <c r="H51" s="23">
        <v>30</v>
      </c>
      <c r="I51" s="23">
        <v>60</v>
      </c>
      <c r="J51" s="23">
        <v>39</v>
      </c>
      <c r="K51" s="23">
        <v>52.12</v>
      </c>
      <c r="L51" s="23">
        <v>42</v>
      </c>
      <c r="M51" s="23">
        <v>72</v>
      </c>
      <c r="N51" s="28">
        <f>AVERAGE(G51:M51)</f>
        <v>47.87428571428571</v>
      </c>
      <c r="O51" s="28">
        <v>48</v>
      </c>
    </row>
    <row r="52" spans="1:15" s="8" customFormat="1" ht="15.75">
      <c r="A52" s="51"/>
      <c r="B52" s="20" t="s">
        <v>74</v>
      </c>
      <c r="C52" s="10"/>
      <c r="D52" s="11"/>
      <c r="E52" s="22"/>
      <c r="F52" s="22"/>
      <c r="G52" s="24"/>
      <c r="H52" s="24"/>
      <c r="I52" s="24"/>
      <c r="J52" s="24"/>
      <c r="K52" s="24"/>
      <c r="L52" s="24"/>
      <c r="M52" s="24"/>
      <c r="N52" s="29"/>
      <c r="O52" s="31">
        <f>O51*F51</f>
        <v>2400</v>
      </c>
    </row>
    <row r="53" spans="1:15" ht="31.5">
      <c r="A53" s="50">
        <v>25</v>
      </c>
      <c r="B53" s="19" t="s">
        <v>52</v>
      </c>
      <c r="C53" s="16" t="s">
        <v>53</v>
      </c>
      <c r="D53" s="2"/>
      <c r="E53" s="40" t="s">
        <v>66</v>
      </c>
      <c r="F53" s="21">
        <v>10</v>
      </c>
      <c r="G53" s="23">
        <v>113</v>
      </c>
      <c r="H53" s="23">
        <v>120</v>
      </c>
      <c r="I53" s="23">
        <v>130</v>
      </c>
      <c r="J53" s="23">
        <v>99</v>
      </c>
      <c r="K53" s="23">
        <v>113.89</v>
      </c>
      <c r="L53" s="23">
        <v>128</v>
      </c>
      <c r="M53" s="23">
        <v>204</v>
      </c>
      <c r="N53" s="28">
        <f>AVERAGE(G53:M53)</f>
        <v>129.69857142857143</v>
      </c>
      <c r="O53" s="28">
        <v>130</v>
      </c>
    </row>
    <row r="54" spans="1:15" s="8" customFormat="1" ht="15.75">
      <c r="A54" s="51"/>
      <c r="B54" s="20" t="s">
        <v>74</v>
      </c>
      <c r="C54" s="10"/>
      <c r="D54" s="11"/>
      <c r="E54" s="22"/>
      <c r="F54" s="22"/>
      <c r="G54" s="24"/>
      <c r="H54" s="24"/>
      <c r="I54" s="24"/>
      <c r="J54" s="24"/>
      <c r="K54" s="24"/>
      <c r="L54" s="24"/>
      <c r="M54" s="24"/>
      <c r="N54" s="29"/>
      <c r="O54" s="31">
        <f>O53*F53</f>
        <v>1300</v>
      </c>
    </row>
    <row r="55" spans="1:15" ht="18">
      <c r="A55" s="50">
        <v>26</v>
      </c>
      <c r="B55" s="19" t="s">
        <v>54</v>
      </c>
      <c r="C55" s="17" t="s">
        <v>80</v>
      </c>
      <c r="D55" s="4"/>
      <c r="E55" s="41" t="s">
        <v>66</v>
      </c>
      <c r="F55" s="21">
        <v>100</v>
      </c>
      <c r="G55" s="23">
        <v>12</v>
      </c>
      <c r="H55" s="23">
        <v>14</v>
      </c>
      <c r="I55" s="23">
        <v>17</v>
      </c>
      <c r="J55" s="23">
        <v>12</v>
      </c>
      <c r="K55" s="23">
        <v>13.61</v>
      </c>
      <c r="L55" s="23">
        <v>14</v>
      </c>
      <c r="M55" s="23">
        <v>18</v>
      </c>
      <c r="N55" s="28">
        <f>AVERAGE(G55:M55)</f>
        <v>14.372857142857143</v>
      </c>
      <c r="O55" s="28">
        <v>14</v>
      </c>
    </row>
    <row r="56" spans="1:15" s="8" customFormat="1" ht="15.75">
      <c r="A56" s="51"/>
      <c r="B56" s="20" t="s">
        <v>74</v>
      </c>
      <c r="C56" s="10"/>
      <c r="D56" s="11"/>
      <c r="E56" s="22"/>
      <c r="F56" s="22"/>
      <c r="G56" s="24"/>
      <c r="H56" s="24"/>
      <c r="I56" s="24"/>
      <c r="J56" s="24"/>
      <c r="K56" s="24"/>
      <c r="L56" s="24"/>
      <c r="M56" s="24"/>
      <c r="N56" s="29"/>
      <c r="O56" s="31">
        <f>O55*F55</f>
        <v>1400</v>
      </c>
    </row>
    <row r="57" spans="1:15" ht="30">
      <c r="A57" s="50">
        <v>27</v>
      </c>
      <c r="B57" s="19" t="s">
        <v>55</v>
      </c>
      <c r="C57" s="16" t="s">
        <v>56</v>
      </c>
      <c r="D57" s="2"/>
      <c r="E57" s="40" t="s">
        <v>66</v>
      </c>
      <c r="F57" s="21">
        <v>150</v>
      </c>
      <c r="G57" s="23">
        <v>38</v>
      </c>
      <c r="H57" s="23">
        <v>45</v>
      </c>
      <c r="I57" s="23">
        <v>42</v>
      </c>
      <c r="J57" s="23">
        <v>24</v>
      </c>
      <c r="K57" s="23">
        <v>42.98</v>
      </c>
      <c r="L57" s="23">
        <v>96</v>
      </c>
      <c r="M57" s="23">
        <v>204</v>
      </c>
      <c r="N57" s="28">
        <f>AVERAGE(G57:M57)</f>
        <v>70.28285714285714</v>
      </c>
      <c r="O57" s="28">
        <v>70</v>
      </c>
    </row>
    <row r="58" spans="1:15" s="8" customFormat="1" ht="15.75">
      <c r="A58" s="51"/>
      <c r="B58" s="20" t="s">
        <v>74</v>
      </c>
      <c r="C58" s="18"/>
      <c r="D58" s="11"/>
      <c r="E58" s="22"/>
      <c r="F58" s="22"/>
      <c r="G58" s="24"/>
      <c r="H58" s="24"/>
      <c r="I58" s="24"/>
      <c r="J58" s="24"/>
      <c r="K58" s="24"/>
      <c r="L58" s="24"/>
      <c r="M58" s="24"/>
      <c r="N58" s="29"/>
      <c r="O58" s="31">
        <f>O57*F57</f>
        <v>10500</v>
      </c>
    </row>
    <row r="59" spans="1:15" ht="45">
      <c r="A59" s="50">
        <v>28</v>
      </c>
      <c r="B59" s="19" t="s">
        <v>57</v>
      </c>
      <c r="C59" s="16" t="s">
        <v>58</v>
      </c>
      <c r="D59" s="2"/>
      <c r="E59" s="40" t="s">
        <v>67</v>
      </c>
      <c r="F59" s="21">
        <v>50</v>
      </c>
      <c r="G59" s="23">
        <v>65</v>
      </c>
      <c r="H59" s="23">
        <v>50</v>
      </c>
      <c r="I59" s="23">
        <v>73</v>
      </c>
      <c r="J59" s="23">
        <v>39</v>
      </c>
      <c r="K59" s="23">
        <v>82.15</v>
      </c>
      <c r="L59" s="23"/>
      <c r="M59" s="23"/>
      <c r="N59" s="28">
        <f>AVERAGE(G59:M59)</f>
        <v>61.83</v>
      </c>
      <c r="O59" s="28">
        <v>62</v>
      </c>
    </row>
    <row r="60" spans="1:15" s="8" customFormat="1" ht="15.75">
      <c r="A60" s="51"/>
      <c r="B60" s="20" t="s">
        <v>74</v>
      </c>
      <c r="C60" s="18"/>
      <c r="D60" s="11"/>
      <c r="E60" s="22"/>
      <c r="F60" s="22"/>
      <c r="G60" s="24"/>
      <c r="H60" s="24"/>
      <c r="I60" s="24"/>
      <c r="J60" s="24"/>
      <c r="K60" s="24"/>
      <c r="L60" s="24"/>
      <c r="M60" s="24"/>
      <c r="N60" s="29"/>
      <c r="O60" s="31">
        <f>O59*F59</f>
        <v>3100</v>
      </c>
    </row>
    <row r="61" spans="1:15" ht="30">
      <c r="A61" s="50">
        <v>29</v>
      </c>
      <c r="B61" s="19" t="s">
        <v>59</v>
      </c>
      <c r="C61" s="16" t="s">
        <v>60</v>
      </c>
      <c r="D61" s="2"/>
      <c r="E61" s="40" t="s">
        <v>82</v>
      </c>
      <c r="F61" s="21">
        <v>100</v>
      </c>
      <c r="G61" s="23">
        <v>20.8</v>
      </c>
      <c r="H61" s="23">
        <v>20</v>
      </c>
      <c r="I61" s="23">
        <v>23</v>
      </c>
      <c r="J61" s="23">
        <v>11</v>
      </c>
      <c r="K61" s="23">
        <v>12.32</v>
      </c>
      <c r="L61" s="23">
        <v>64</v>
      </c>
      <c r="M61" s="23">
        <v>72</v>
      </c>
      <c r="N61" s="28">
        <f>AVERAGE(G61:M61)</f>
        <v>31.874285714285715</v>
      </c>
      <c r="O61" s="28">
        <v>32</v>
      </c>
    </row>
    <row r="62" spans="1:15" s="8" customFormat="1" ht="15.75">
      <c r="A62" s="51"/>
      <c r="B62" s="20" t="s">
        <v>74</v>
      </c>
      <c r="C62" s="18"/>
      <c r="D62" s="11"/>
      <c r="E62" s="22"/>
      <c r="F62" s="22"/>
      <c r="G62" s="24"/>
      <c r="H62" s="24"/>
      <c r="I62" s="24"/>
      <c r="J62" s="24"/>
      <c r="K62" s="24"/>
      <c r="L62" s="24"/>
      <c r="M62" s="24"/>
      <c r="N62" s="29"/>
      <c r="O62" s="31">
        <f>O61*F61</f>
        <v>3200</v>
      </c>
    </row>
    <row r="63" spans="1:15" ht="31.5">
      <c r="A63" s="50">
        <v>30</v>
      </c>
      <c r="B63" s="19" t="s">
        <v>61</v>
      </c>
      <c r="C63" s="16" t="s">
        <v>62</v>
      </c>
      <c r="D63" s="2"/>
      <c r="E63" s="40" t="s">
        <v>82</v>
      </c>
      <c r="F63" s="21">
        <v>200</v>
      </c>
      <c r="G63" s="23">
        <v>5.2</v>
      </c>
      <c r="H63" s="23">
        <v>4</v>
      </c>
      <c r="I63" s="23">
        <v>7</v>
      </c>
      <c r="J63" s="23">
        <v>3</v>
      </c>
      <c r="K63" s="23">
        <v>4.76</v>
      </c>
      <c r="L63" s="23">
        <v>11</v>
      </c>
      <c r="M63" s="23">
        <v>15</v>
      </c>
      <c r="N63" s="28">
        <f>AVERAGE(G63:M63)</f>
        <v>7.137142857142857</v>
      </c>
      <c r="O63" s="28">
        <v>7</v>
      </c>
    </row>
    <row r="64" spans="1:15" s="8" customFormat="1" ht="15.75">
      <c r="A64" s="51"/>
      <c r="B64" s="20" t="s">
        <v>74</v>
      </c>
      <c r="C64" s="18"/>
      <c r="D64" s="11"/>
      <c r="E64" s="22"/>
      <c r="F64" s="22"/>
      <c r="G64" s="24"/>
      <c r="H64" s="24"/>
      <c r="I64" s="24"/>
      <c r="J64" s="24"/>
      <c r="K64" s="24"/>
      <c r="L64" s="24"/>
      <c r="M64" s="24"/>
      <c r="N64" s="29"/>
      <c r="O64" s="31">
        <f>O63*F63</f>
        <v>1400</v>
      </c>
    </row>
    <row r="65" spans="1:15" ht="30">
      <c r="A65" s="50">
        <v>31</v>
      </c>
      <c r="B65" s="19" t="s">
        <v>63</v>
      </c>
      <c r="C65" s="16" t="s">
        <v>71</v>
      </c>
      <c r="D65" s="2"/>
      <c r="E65" s="40" t="s">
        <v>67</v>
      </c>
      <c r="F65" s="21">
        <v>50</v>
      </c>
      <c r="G65" s="23">
        <v>37</v>
      </c>
      <c r="H65" s="23">
        <v>15</v>
      </c>
      <c r="I65" s="23">
        <v>40</v>
      </c>
      <c r="J65" s="23">
        <v>33</v>
      </c>
      <c r="K65" s="23">
        <v>14.31</v>
      </c>
      <c r="L65" s="23"/>
      <c r="M65" s="23"/>
      <c r="N65" s="28">
        <f>AVERAGE(G65:M65)</f>
        <v>27.862000000000002</v>
      </c>
      <c r="O65" s="28">
        <v>28</v>
      </c>
    </row>
    <row r="66" spans="1:15" s="8" customFormat="1" ht="15.75">
      <c r="A66" s="51"/>
      <c r="B66" s="20" t="s">
        <v>74</v>
      </c>
      <c r="C66" s="18"/>
      <c r="D66" s="11"/>
      <c r="E66" s="22"/>
      <c r="F66" s="22"/>
      <c r="G66" s="24"/>
      <c r="H66" s="24"/>
      <c r="I66" s="24"/>
      <c r="J66" s="24"/>
      <c r="K66" s="24"/>
      <c r="L66" s="24"/>
      <c r="M66" s="24"/>
      <c r="N66" s="29"/>
      <c r="O66" s="31">
        <f>O65*F65</f>
        <v>1400</v>
      </c>
    </row>
    <row r="67" spans="1:15" ht="30">
      <c r="A67" s="50">
        <v>32</v>
      </c>
      <c r="B67" s="19" t="s">
        <v>63</v>
      </c>
      <c r="C67" s="16" t="s">
        <v>72</v>
      </c>
      <c r="D67" s="2"/>
      <c r="E67" s="40" t="s">
        <v>67</v>
      </c>
      <c r="F67" s="21">
        <v>50</v>
      </c>
      <c r="G67" s="23">
        <v>37</v>
      </c>
      <c r="H67" s="23">
        <v>60</v>
      </c>
      <c r="I67" s="23">
        <v>40</v>
      </c>
      <c r="J67" s="23">
        <v>33</v>
      </c>
      <c r="K67" s="23">
        <v>40.26</v>
      </c>
      <c r="L67" s="23"/>
      <c r="M67" s="23"/>
      <c r="N67" s="28">
        <f>AVERAGE(G67:M67)</f>
        <v>42.052</v>
      </c>
      <c r="O67" s="28">
        <v>42</v>
      </c>
    </row>
    <row r="68" spans="1:15" s="8" customFormat="1" ht="15.75">
      <c r="A68" s="51"/>
      <c r="B68" s="20" t="s">
        <v>74</v>
      </c>
      <c r="C68" s="18"/>
      <c r="D68" s="11"/>
      <c r="E68" s="22"/>
      <c r="F68" s="22"/>
      <c r="G68" s="24"/>
      <c r="H68" s="24"/>
      <c r="I68" s="24"/>
      <c r="J68" s="24"/>
      <c r="K68" s="24"/>
      <c r="L68" s="24"/>
      <c r="M68" s="24"/>
      <c r="N68" s="29"/>
      <c r="O68" s="31">
        <f>O67*F67</f>
        <v>2100</v>
      </c>
    </row>
    <row r="69" spans="1:15" ht="30">
      <c r="A69" s="50">
        <v>33</v>
      </c>
      <c r="B69" s="19" t="s">
        <v>63</v>
      </c>
      <c r="C69" s="16" t="s">
        <v>73</v>
      </c>
      <c r="D69" s="2"/>
      <c r="E69" s="40" t="s">
        <v>67</v>
      </c>
      <c r="F69" s="21">
        <v>50</v>
      </c>
      <c r="G69" s="23">
        <v>37</v>
      </c>
      <c r="H69" s="23">
        <v>80</v>
      </c>
      <c r="I69" s="23">
        <v>40</v>
      </c>
      <c r="J69" s="23">
        <v>33</v>
      </c>
      <c r="K69" s="23">
        <v>109.1</v>
      </c>
      <c r="L69" s="23"/>
      <c r="M69" s="23"/>
      <c r="N69" s="28">
        <f>AVERAGE(G69:M69)</f>
        <v>59.82000000000001</v>
      </c>
      <c r="O69" s="28">
        <v>60</v>
      </c>
    </row>
    <row r="70" spans="1:15" s="8" customFormat="1" ht="15.75">
      <c r="A70" s="51"/>
      <c r="B70" s="20" t="s">
        <v>74</v>
      </c>
      <c r="C70" s="18"/>
      <c r="D70" s="11"/>
      <c r="E70" s="22"/>
      <c r="F70" s="22"/>
      <c r="G70" s="24"/>
      <c r="H70" s="24"/>
      <c r="I70" s="24"/>
      <c r="J70" s="24"/>
      <c r="K70" s="24"/>
      <c r="L70" s="24"/>
      <c r="M70" s="24"/>
      <c r="N70" s="29"/>
      <c r="O70" s="31">
        <f>O69*F69</f>
        <v>3000</v>
      </c>
    </row>
    <row r="71" spans="1:15" ht="45">
      <c r="A71" s="50">
        <v>34</v>
      </c>
      <c r="B71" s="19" t="s">
        <v>64</v>
      </c>
      <c r="C71" s="16" t="s">
        <v>65</v>
      </c>
      <c r="D71" s="2"/>
      <c r="E71" s="40" t="s">
        <v>67</v>
      </c>
      <c r="F71" s="21">
        <v>30</v>
      </c>
      <c r="G71" s="23">
        <v>64.4</v>
      </c>
      <c r="H71" s="23">
        <v>55</v>
      </c>
      <c r="I71" s="23">
        <v>70</v>
      </c>
      <c r="J71" s="23">
        <v>41</v>
      </c>
      <c r="K71" s="23">
        <v>79.27</v>
      </c>
      <c r="L71" s="26"/>
      <c r="M71" s="26"/>
      <c r="N71" s="28">
        <f>AVERAGE(G71:M71)</f>
        <v>61.934000000000005</v>
      </c>
      <c r="O71" s="28">
        <v>62</v>
      </c>
    </row>
    <row r="72" spans="1:15" s="8" customFormat="1" ht="15.75">
      <c r="A72" s="51"/>
      <c r="B72" s="20" t="s">
        <v>74</v>
      </c>
      <c r="C72" s="10"/>
      <c r="D72" s="11"/>
      <c r="E72" s="12"/>
      <c r="F72" s="12"/>
      <c r="G72" s="13"/>
      <c r="H72" s="13"/>
      <c r="I72" s="13"/>
      <c r="J72" s="13"/>
      <c r="K72" s="13"/>
      <c r="L72" s="13"/>
      <c r="M72" s="13"/>
      <c r="N72" s="32"/>
      <c r="O72" s="33">
        <f>O71*F71</f>
        <v>1860</v>
      </c>
    </row>
    <row r="73" spans="1:15" s="8" customFormat="1" ht="15">
      <c r="A73" s="15"/>
      <c r="B73" s="5" t="s">
        <v>83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3">
        <f>O6+O8+O10+O12+O14+O16+O18+O20+O22+O24+O26+O28+O30+O32+O34+O36+O38+O40+O42+O44+O46+O48+O50+O52+O54+O56+O58+O60+O62+O64+O66+O68+O70+O72</f>
        <v>92353</v>
      </c>
    </row>
    <row r="74" spans="1:15" ht="15.75">
      <c r="A74" s="37" t="s">
        <v>84</v>
      </c>
      <c r="B74" s="38"/>
      <c r="C74" s="3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9"/>
    </row>
    <row r="75" spans="1:15" ht="15.75" customHeight="1">
      <c r="A75" s="36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5.75" customHeight="1">
      <c r="A76" s="36" t="s">
        <v>6</v>
      </c>
      <c r="B76" s="43" t="s">
        <v>86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5.75" customHeight="1">
      <c r="A77" s="36" t="s">
        <v>7</v>
      </c>
      <c r="B77" s="43" t="s">
        <v>87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5.75" customHeight="1">
      <c r="A78" s="36" t="s">
        <v>8</v>
      </c>
      <c r="B78" s="43" t="s">
        <v>88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5.75" customHeight="1">
      <c r="A79" s="36" t="s">
        <v>9</v>
      </c>
      <c r="B79" s="43" t="s">
        <v>89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ht="15.75" customHeight="1">
      <c r="A80" s="36" t="s">
        <v>68</v>
      </c>
      <c r="B80" s="43" t="s">
        <v>90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5" ht="15.75" customHeight="1">
      <c r="A81" s="36" t="s">
        <v>69</v>
      </c>
      <c r="B81" s="43" t="s">
        <v>91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5.75">
      <c r="A82" s="42" t="s">
        <v>70</v>
      </c>
      <c r="B82" s="43" t="s">
        <v>91</v>
      </c>
      <c r="C82" s="4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34"/>
    </row>
    <row r="83" spans="1:15" ht="15.75">
      <c r="A83" s="9"/>
      <c r="B83" s="6" t="s">
        <v>13</v>
      </c>
      <c r="C83" s="6"/>
      <c r="D83" s="35"/>
      <c r="E83" s="9"/>
      <c r="F83" s="9"/>
      <c r="G83" s="9"/>
      <c r="H83" s="9"/>
      <c r="I83" s="9"/>
      <c r="J83" s="9"/>
      <c r="K83" s="9"/>
      <c r="L83" s="9"/>
      <c r="M83" s="9"/>
      <c r="N83" s="9"/>
      <c r="O83" s="34"/>
    </row>
    <row r="84" spans="1:15" ht="15.75">
      <c r="A84" s="9"/>
      <c r="B84" s="6" t="s">
        <v>14</v>
      </c>
      <c r="C84" s="6"/>
      <c r="D84" s="6"/>
      <c r="E84" s="9"/>
      <c r="F84" s="9"/>
      <c r="G84" s="9"/>
      <c r="H84" s="9"/>
      <c r="I84" s="9"/>
      <c r="J84" s="9"/>
      <c r="K84" s="9"/>
      <c r="L84" s="9"/>
      <c r="M84" s="9"/>
      <c r="N84" s="9"/>
      <c r="O84" s="34"/>
    </row>
    <row r="85" spans="1:15" ht="15.75">
      <c r="A85" s="9"/>
      <c r="B85" s="6" t="s">
        <v>77</v>
      </c>
      <c r="C85" s="6" t="s">
        <v>79</v>
      </c>
      <c r="D85" s="35"/>
      <c r="E85" s="9"/>
      <c r="F85" s="9"/>
      <c r="G85" s="9"/>
      <c r="H85" s="9"/>
      <c r="I85" s="9"/>
      <c r="J85" s="9"/>
      <c r="K85" s="9"/>
      <c r="L85" s="9"/>
      <c r="M85" s="9"/>
      <c r="N85" s="9"/>
      <c r="O85" s="34"/>
    </row>
    <row r="86" spans="1:1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34"/>
    </row>
  </sheetData>
  <sheetProtection/>
  <mergeCells count="59">
    <mergeCell ref="A67:A68"/>
    <mergeCell ref="A69:A70"/>
    <mergeCell ref="A57:A58"/>
    <mergeCell ref="A59:A60"/>
    <mergeCell ref="A49:A50"/>
    <mergeCell ref="B82:C82"/>
    <mergeCell ref="A33:A34"/>
    <mergeCell ref="A35:A36"/>
    <mergeCell ref="A37:A38"/>
    <mergeCell ref="A25:A26"/>
    <mergeCell ref="A23:A24"/>
    <mergeCell ref="A31:A32"/>
    <mergeCell ref="A27:A28"/>
    <mergeCell ref="A29:A30"/>
    <mergeCell ref="A45:A46"/>
    <mergeCell ref="A65:A66"/>
    <mergeCell ref="A51:A52"/>
    <mergeCell ref="A53:A54"/>
    <mergeCell ref="A55:A56"/>
    <mergeCell ref="A63:A64"/>
    <mergeCell ref="A61:A62"/>
    <mergeCell ref="A47:A48"/>
    <mergeCell ref="D76:O76"/>
    <mergeCell ref="D77:O77"/>
    <mergeCell ref="F3:F4"/>
    <mergeCell ref="A39:A40"/>
    <mergeCell ref="A41:A42"/>
    <mergeCell ref="A43:A44"/>
    <mergeCell ref="A17:A18"/>
    <mergeCell ref="A19:A20"/>
    <mergeCell ref="A21:A22"/>
    <mergeCell ref="A71:A72"/>
    <mergeCell ref="A15:A16"/>
    <mergeCell ref="B80:C80"/>
    <mergeCell ref="E3:E4"/>
    <mergeCell ref="D3:D4"/>
    <mergeCell ref="B75:C75"/>
    <mergeCell ref="B76:C76"/>
    <mergeCell ref="D79:O79"/>
    <mergeCell ref="B78:C78"/>
    <mergeCell ref="N3:N4"/>
    <mergeCell ref="D80:O80"/>
    <mergeCell ref="A13:A14"/>
    <mergeCell ref="A5:A6"/>
    <mergeCell ref="A9:A10"/>
    <mergeCell ref="A11:A12"/>
    <mergeCell ref="A1:O1"/>
    <mergeCell ref="G3:M3"/>
    <mergeCell ref="A7:A8"/>
    <mergeCell ref="D81:O81"/>
    <mergeCell ref="B81:C81"/>
    <mergeCell ref="A3:A4"/>
    <mergeCell ref="B3:B4"/>
    <mergeCell ref="C3:C4"/>
    <mergeCell ref="B77:C77"/>
    <mergeCell ref="B79:C79"/>
    <mergeCell ref="D75:O75"/>
    <mergeCell ref="D78:O78"/>
    <mergeCell ref="O3:O4"/>
  </mergeCell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reserv</cp:lastModifiedBy>
  <cp:lastPrinted>2014-11-10T10:04:25Z</cp:lastPrinted>
  <dcterms:created xsi:type="dcterms:W3CDTF">2014-02-14T07:05:08Z</dcterms:created>
  <dcterms:modified xsi:type="dcterms:W3CDTF">2014-11-10T10:08:18Z</dcterms:modified>
  <cp:category/>
  <cp:version/>
  <cp:contentType/>
  <cp:contentStatus/>
</cp:coreProperties>
</file>